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ean\OneDrive - Clover Park Technical College\Budgets\2019-2020 Budget Spreadsheets\"/>
    </mc:Choice>
  </mc:AlternateContent>
  <bookViews>
    <workbookView xWindow="4965" yWindow="585" windowWidth="25140" windowHeight="20385"/>
  </bookViews>
  <sheets>
    <sheet name="19-20 S&amp;A Expenses" sheetId="1" r:id="rId1"/>
    <sheet name="COVID Support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C11" i="2" l="1"/>
  <c r="D11" i="2" s="1"/>
  <c r="D9" i="2"/>
  <c r="D8" i="2"/>
  <c r="D7" i="2"/>
  <c r="D6" i="2"/>
  <c r="D5" i="2"/>
  <c r="D4" i="2"/>
  <c r="D3" i="2"/>
  <c r="K47" i="1"/>
  <c r="K15" i="1"/>
  <c r="K29" i="1"/>
  <c r="K30" i="1"/>
  <c r="K31" i="1"/>
  <c r="K12" i="1"/>
  <c r="K10" i="1"/>
  <c r="K43" i="1" l="1"/>
  <c r="L43" i="1" s="1"/>
  <c r="K5" i="1"/>
  <c r="L5" i="1" s="1"/>
  <c r="K6" i="1"/>
  <c r="L6" i="1" s="1"/>
  <c r="K7" i="1"/>
  <c r="L7" i="1" s="1"/>
  <c r="B45" i="1"/>
  <c r="L12" i="1"/>
  <c r="L30" i="1"/>
  <c r="L31" i="1"/>
  <c r="K28" i="1"/>
  <c r="L28" i="1" s="1"/>
  <c r="L47" i="1"/>
  <c r="K4" i="1" l="1"/>
  <c r="K8" i="1"/>
  <c r="K9" i="1"/>
  <c r="K13" i="1"/>
  <c r="K32" i="1" l="1"/>
  <c r="C45" i="1" l="1"/>
  <c r="D45" i="1"/>
  <c r="E45" i="1"/>
  <c r="G45" i="1"/>
  <c r="H45" i="1"/>
  <c r="I45" i="1"/>
  <c r="K39" i="1"/>
  <c r="L39" i="1" s="1"/>
  <c r="K40" i="1"/>
  <c r="L40" i="1" s="1"/>
  <c r="K41" i="1"/>
  <c r="L41" i="1" s="1"/>
  <c r="K42" i="1"/>
  <c r="L42" i="1" s="1"/>
  <c r="K44" i="1"/>
  <c r="L44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L8" i="1"/>
  <c r="L4" i="1"/>
  <c r="L9" i="1"/>
  <c r="L10" i="1"/>
  <c r="L13" i="1"/>
  <c r="F45" i="1" l="1"/>
  <c r="L15" i="1" l="1"/>
  <c r="L29" i="1" l="1"/>
  <c r="K33" i="1"/>
  <c r="K34" i="1"/>
  <c r="K35" i="1"/>
  <c r="K36" i="1"/>
  <c r="K37" i="1"/>
  <c r="L37" i="1" l="1"/>
  <c r="L36" i="1"/>
  <c r="L35" i="1"/>
  <c r="L34" i="1"/>
  <c r="L33" i="1"/>
  <c r="L32" i="1"/>
  <c r="K45" i="1" l="1"/>
  <c r="L45" i="1" s="1"/>
</calcChain>
</file>

<file path=xl/sharedStrings.xml><?xml version="1.0" encoding="utf-8"?>
<sst xmlns="http://schemas.openxmlformats.org/spreadsheetml/2006/main" count="75" uniqueCount="73">
  <si>
    <t>Program/Organization</t>
  </si>
  <si>
    <t>Personnel (A)</t>
  </si>
  <si>
    <t>Employee        Benefits (B)</t>
  </si>
  <si>
    <t>Professional Service Contracts [C]</t>
  </si>
  <si>
    <t>Goods [E]</t>
  </si>
  <si>
    <t>Travel (G)</t>
  </si>
  <si>
    <t>Capital Outlays (J)</t>
  </si>
  <si>
    <t>Grants, Benefits and Client     Services (N)</t>
  </si>
  <si>
    <t>Expense Total</t>
  </si>
  <si>
    <t>% Spent</t>
  </si>
  <si>
    <t>Communication &amp; Marketing</t>
  </si>
  <si>
    <t>Student Clubs &amp; Organizations</t>
  </si>
  <si>
    <t>Linux Open Source Club</t>
  </si>
  <si>
    <t>OOPS</t>
  </si>
  <si>
    <t>Institutional Support</t>
  </si>
  <si>
    <t>Graduation</t>
  </si>
  <si>
    <t>Hayes Child Development Center</t>
  </si>
  <si>
    <t>Diversity &amp; International Fair</t>
  </si>
  <si>
    <t>Auxiliary Programs</t>
  </si>
  <si>
    <t>Total</t>
  </si>
  <si>
    <t xml:space="preserve">Office of Student Life </t>
  </si>
  <si>
    <t>College Opening Day</t>
  </si>
  <si>
    <t>Veterans Resource Center</t>
  </si>
  <si>
    <t xml:space="preserve">New Student Orientation </t>
  </si>
  <si>
    <t xml:space="preserve">Veterans Ceremony </t>
  </si>
  <si>
    <t>Student Handbook/Planner</t>
  </si>
  <si>
    <t>Food Pantry</t>
  </si>
  <si>
    <t>Holiday House</t>
  </si>
  <si>
    <t>Multicultural Affairs</t>
  </si>
  <si>
    <t xml:space="preserve">Design &amp; Engineering Club </t>
  </si>
  <si>
    <t xml:space="preserve">Dental Assisting </t>
  </si>
  <si>
    <t>MEC</t>
  </si>
  <si>
    <t>Game Development</t>
  </si>
  <si>
    <t>Phi Theta Kappa</t>
  </si>
  <si>
    <t>Club Cyber Techs</t>
  </si>
  <si>
    <t xml:space="preserve">Nursing </t>
  </si>
  <si>
    <t>PAX DEV Conference/Seattle</t>
  </si>
  <si>
    <t xml:space="preserve">Student Success Social </t>
  </si>
  <si>
    <t>19-20 Award</t>
  </si>
  <si>
    <t>2019-2020 S&amp;A Expenses</t>
  </si>
  <si>
    <t>Student Leadership &amp; Service Center</t>
  </si>
  <si>
    <t xml:space="preserve">Fund Balance </t>
  </si>
  <si>
    <t xml:space="preserve">COVID-19 Financial Support </t>
  </si>
  <si>
    <t>Disability Resources for Students</t>
  </si>
  <si>
    <t>Associated Student Government</t>
  </si>
  <si>
    <t>Travel</t>
  </si>
  <si>
    <t xml:space="preserve"> Staff Salaries/Wages</t>
  </si>
  <si>
    <t>Student Leadeship Conference</t>
  </si>
  <si>
    <t>Other (W)</t>
  </si>
  <si>
    <t>Multicultural Affairs*</t>
  </si>
  <si>
    <t>Goods &amp; Services*</t>
  </si>
  <si>
    <t>Student Wages*</t>
  </si>
  <si>
    <t>Student Council *</t>
  </si>
  <si>
    <t>Campus Activities Board*</t>
  </si>
  <si>
    <t>Fitness Center*</t>
  </si>
  <si>
    <t>Student Awards Ceremony*</t>
  </si>
  <si>
    <t>Tutoring Center *</t>
  </si>
  <si>
    <t>Fund Balance*</t>
  </si>
  <si>
    <t xml:space="preserve">TOTAL COIVD CONTRIBUTION </t>
  </si>
  <si>
    <t>2019-2020 S&amp;A COVID Expenses</t>
  </si>
  <si>
    <t>Stuent Wages (42SW)</t>
  </si>
  <si>
    <t>Student Council (42CA)</t>
  </si>
  <si>
    <t>Campus Activities Board (42CB)</t>
  </si>
  <si>
    <t>Multicultural Affairs (42CD)</t>
  </si>
  <si>
    <t>Fitness Center (42FC)</t>
  </si>
  <si>
    <t>Tutoring Center (42A3)</t>
  </si>
  <si>
    <t>Student Awards Ceremony (42DD)</t>
  </si>
  <si>
    <t>Fund Balance (42AB)</t>
  </si>
  <si>
    <t>Contribution*</t>
  </si>
  <si>
    <t>*From  EZ 60 or EZ CV</t>
  </si>
  <si>
    <t>N/A</t>
  </si>
  <si>
    <t>% of Total</t>
  </si>
  <si>
    <t>*Contributed to S&amp;A COVID Student Support - See Tab 2 for detailed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</si>
</sst>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12"/>
      <color theme="0"/>
      <name val="Arial"/>
      <family val="2"/>
    </font>
    <font>
      <sz val="12"/>
      <color theme="0"/>
      <name val="Arial"/>
      <family val="2"/>
    </font>
    <font>
      <i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0">
    <xf numFmtId="0" fontId="0" fillId="0" borderId="0" xfId="0"/>
    <xf numFmtId="44" fontId="0" fillId="0" borderId="0" xfId="0" applyNumberFormat="1"/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/>
    <xf numFmtId="0" fontId="5" fillId="3" borderId="1" xfId="0" applyFont="1" applyFill="1" applyBorder="1" applyAlignment="1"/>
    <xf numFmtId="44" fontId="6" fillId="3" borderId="1" xfId="0" applyNumberFormat="1" applyFont="1" applyFill="1" applyBorder="1" applyAlignment="1"/>
    <xf numFmtId="44" fontId="5" fillId="3" borderId="2" xfId="0" applyNumberFormat="1" applyFont="1" applyFill="1" applyBorder="1" applyAlignment="1"/>
    <xf numFmtId="10" fontId="5" fillId="3" borderId="1" xfId="0" applyNumberFormat="1" applyFont="1" applyFill="1" applyBorder="1" applyAlignment="1"/>
    <xf numFmtId="0" fontId="0" fillId="0" borderId="1" xfId="0" applyBorder="1"/>
    <xf numFmtId="10" fontId="0" fillId="0" borderId="1" xfId="0" applyNumberFormat="1" applyBorder="1"/>
    <xf numFmtId="0" fontId="0" fillId="5" borderId="1" xfId="0" applyFill="1" applyBorder="1"/>
    <xf numFmtId="10" fontId="0" fillId="5" borderId="1" xfId="0" applyNumberFormat="1" applyFill="1" applyBorder="1"/>
    <xf numFmtId="0" fontId="0" fillId="0" borderId="1" xfId="0" applyFont="1" applyBorder="1"/>
    <xf numFmtId="42" fontId="0" fillId="0" borderId="1" xfId="0" applyNumberFormat="1" applyBorder="1"/>
    <xf numFmtId="42" fontId="5" fillId="3" borderId="1" xfId="0" applyNumberFormat="1" applyFont="1" applyFill="1" applyBorder="1" applyAlignment="1"/>
    <xf numFmtId="42" fontId="0" fillId="5" borderId="1" xfId="0" applyNumberFormat="1" applyFill="1" applyBorder="1"/>
    <xf numFmtId="44" fontId="0" fillId="0" borderId="1" xfId="0" applyNumberFormat="1" applyBorder="1"/>
    <xf numFmtId="44" fontId="5" fillId="3" borderId="1" xfId="0" applyNumberFormat="1" applyFont="1" applyFill="1" applyBorder="1" applyAlignment="1"/>
    <xf numFmtId="44" fontId="0" fillId="5" borderId="1" xfId="0" applyNumberFormat="1" applyFill="1" applyBorder="1"/>
    <xf numFmtId="44" fontId="0" fillId="3" borderId="1" xfId="0" applyNumberFormat="1" applyFill="1" applyBorder="1"/>
    <xf numFmtId="10" fontId="0" fillId="3" borderId="1" xfId="0" applyNumberFormat="1" applyFill="1" applyBorder="1"/>
    <xf numFmtId="42" fontId="0" fillId="3" borderId="1" xfId="0" applyNumberFormat="1" applyFill="1" applyBorder="1"/>
    <xf numFmtId="0" fontId="0" fillId="0" borderId="1" xfId="0" applyFill="1" applyBorder="1"/>
    <xf numFmtId="6" fontId="0" fillId="0" borderId="1" xfId="0" applyNumberFormat="1" applyBorder="1"/>
    <xf numFmtId="44" fontId="3" fillId="0" borderId="1" xfId="1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/>
    <xf numFmtId="44" fontId="0" fillId="0" borderId="1" xfId="0" applyNumberFormat="1" applyBorder="1" applyAlignment="1">
      <alignment horizontal="center"/>
    </xf>
    <xf numFmtId="0" fontId="0" fillId="6" borderId="1" xfId="0" applyFill="1" applyBorder="1"/>
    <xf numFmtId="0" fontId="0" fillId="6" borderId="1" xfId="0" applyFont="1" applyFill="1" applyBorder="1"/>
    <xf numFmtId="44" fontId="3" fillId="4" borderId="1" xfId="1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44" fontId="3" fillId="4" borderId="2" xfId="1" applyNumberFormat="1" applyFont="1" applyFill="1" applyBorder="1" applyAlignment="1">
      <alignment horizontal="center" vertical="center" wrapText="1"/>
    </xf>
    <xf numFmtId="44" fontId="3" fillId="4" borderId="3" xfId="1" applyNumberFormat="1" applyFont="1" applyFill="1" applyBorder="1" applyAlignment="1">
      <alignment horizontal="center" vertical="center" wrapText="1"/>
    </xf>
    <xf numFmtId="44" fontId="3" fillId="4" borderId="4" xfId="1" applyNumberFormat="1" applyFont="1" applyFill="1" applyBorder="1" applyAlignment="1">
      <alignment horizontal="center" vertical="center" wrapText="1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zoomScale="90" zoomScaleNormal="90" workbookViewId="0">
      <pane ySplit="2" topLeftCell="A18" activePane="bottomLeft" state="frozen"/>
      <selection activeCell="A2" sqref="A2"/>
      <selection pane="bottomLeft" activeCell="F52" sqref="F52"/>
    </sheetView>
  </sheetViews>
  <sheetFormatPr defaultColWidth="8.85546875" defaultRowHeight="15" x14ac:dyDescent="0.25"/>
  <cols>
    <col min="1" max="1" width="36.42578125" bestFit="1" customWidth="1"/>
    <col min="2" max="2" width="14.28515625" bestFit="1" customWidth="1"/>
    <col min="3" max="3" width="14.7109375" style="1" bestFit="1" customWidth="1"/>
    <col min="4" max="4" width="15.42578125" customWidth="1"/>
    <col min="5" max="5" width="13.140625" style="1" customWidth="1"/>
    <col min="6" max="6" width="13.28515625" style="1" customWidth="1"/>
    <col min="7" max="7" width="13" style="1" customWidth="1"/>
    <col min="8" max="8" width="13.7109375" style="1" customWidth="1"/>
    <col min="9" max="10" width="15.42578125" customWidth="1"/>
    <col min="11" max="11" width="16.28515625" style="1" customWidth="1"/>
    <col min="12" max="12" width="14.28515625" customWidth="1"/>
  </cols>
  <sheetData>
    <row r="1" spans="1:12" ht="25.5" customHeight="1" x14ac:dyDescent="0.25">
      <c r="A1" s="33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60" x14ac:dyDescent="0.25">
      <c r="A2" s="2" t="s">
        <v>0</v>
      </c>
      <c r="B2" s="3" t="s">
        <v>38</v>
      </c>
      <c r="C2" s="3" t="s">
        <v>1</v>
      </c>
      <c r="D2" s="4" t="s">
        <v>2</v>
      </c>
      <c r="E2" s="4" t="s">
        <v>3</v>
      </c>
      <c r="F2" s="3" t="s">
        <v>4</v>
      </c>
      <c r="G2" s="3" t="s">
        <v>5</v>
      </c>
      <c r="H2" s="4" t="s">
        <v>6</v>
      </c>
      <c r="I2" s="4" t="s">
        <v>7</v>
      </c>
      <c r="J2" s="4" t="s">
        <v>48</v>
      </c>
      <c r="K2" s="3" t="s">
        <v>8</v>
      </c>
      <c r="L2" s="5" t="s">
        <v>9</v>
      </c>
    </row>
    <row r="3" spans="1:12" ht="15.75" x14ac:dyDescent="0.25">
      <c r="A3" s="6" t="s">
        <v>20</v>
      </c>
      <c r="B3" s="7"/>
      <c r="C3" s="20"/>
      <c r="D3" s="7"/>
      <c r="E3" s="20"/>
      <c r="F3" s="20"/>
      <c r="G3" s="8"/>
      <c r="H3" s="8"/>
      <c r="I3" s="9"/>
      <c r="J3" s="9"/>
      <c r="K3" s="9"/>
      <c r="L3" s="10"/>
    </row>
    <row r="4" spans="1:12" x14ac:dyDescent="0.25">
      <c r="A4" s="31" t="s">
        <v>50</v>
      </c>
      <c r="B4" s="16">
        <v>24500</v>
      </c>
      <c r="C4" s="19">
        <v>0</v>
      </c>
      <c r="D4" s="19">
        <v>0</v>
      </c>
      <c r="E4" s="19">
        <v>0</v>
      </c>
      <c r="F4" s="19">
        <v>25381.4</v>
      </c>
      <c r="G4" s="19"/>
      <c r="H4" s="19">
        <v>1766.09</v>
      </c>
      <c r="I4" s="19">
        <v>0</v>
      </c>
      <c r="J4" s="19">
        <v>0</v>
      </c>
      <c r="K4" s="19">
        <f t="shared" ref="K4:K13" si="0">SUM(C4:I4)</f>
        <v>27147.49</v>
      </c>
      <c r="L4" s="12">
        <f t="shared" ref="L4:L13" si="1">SUM(K4/B4)</f>
        <v>1.1080608163265306</v>
      </c>
    </row>
    <row r="5" spans="1:12" x14ac:dyDescent="0.25">
      <c r="A5" s="11" t="s">
        <v>45</v>
      </c>
      <c r="B5" s="26">
        <v>6770</v>
      </c>
      <c r="C5" s="19">
        <v>0</v>
      </c>
      <c r="D5" s="19">
        <v>0</v>
      </c>
      <c r="E5" s="19">
        <v>0</v>
      </c>
      <c r="F5" s="19">
        <v>0</v>
      </c>
      <c r="G5" s="19">
        <v>2709.93</v>
      </c>
      <c r="H5" s="19">
        <v>0</v>
      </c>
      <c r="I5" s="19">
        <v>0</v>
      </c>
      <c r="J5" s="19">
        <v>0</v>
      </c>
      <c r="K5" s="19">
        <f t="shared" si="0"/>
        <v>2709.93</v>
      </c>
      <c r="L5" s="12">
        <f t="shared" si="1"/>
        <v>0.40028508124076806</v>
      </c>
    </row>
    <row r="6" spans="1:12" x14ac:dyDescent="0.25">
      <c r="A6" s="11" t="s">
        <v>46</v>
      </c>
      <c r="B6" s="26">
        <v>222523</v>
      </c>
      <c r="C6" s="19">
        <v>157260.47</v>
      </c>
      <c r="D6" s="19">
        <v>66896.009999999995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f t="shared" si="0"/>
        <v>224156.47999999998</v>
      </c>
      <c r="L6" s="12">
        <f t="shared" si="1"/>
        <v>1.0073407243296197</v>
      </c>
    </row>
    <row r="7" spans="1:12" x14ac:dyDescent="0.25">
      <c r="A7" s="31" t="s">
        <v>51</v>
      </c>
      <c r="B7" s="26">
        <v>217745</v>
      </c>
      <c r="C7" s="19">
        <v>108246.71</v>
      </c>
      <c r="D7" s="19">
        <v>2602.8000000000002</v>
      </c>
      <c r="E7" s="19">
        <v>0</v>
      </c>
      <c r="F7" s="19">
        <v>5000</v>
      </c>
      <c r="G7" s="19">
        <v>0</v>
      </c>
      <c r="H7" s="19">
        <v>0</v>
      </c>
      <c r="I7" s="19">
        <v>0</v>
      </c>
      <c r="J7" s="19">
        <v>0</v>
      </c>
      <c r="K7" s="19">
        <f t="shared" si="0"/>
        <v>115849.51000000001</v>
      </c>
      <c r="L7" s="12">
        <f t="shared" si="1"/>
        <v>0.53204211348136587</v>
      </c>
    </row>
    <row r="8" spans="1:12" x14ac:dyDescent="0.25">
      <c r="A8" s="11" t="s">
        <v>40</v>
      </c>
      <c r="B8" s="16">
        <v>23000</v>
      </c>
      <c r="C8" s="19">
        <v>0</v>
      </c>
      <c r="D8" s="19">
        <v>0</v>
      </c>
      <c r="E8" s="19">
        <v>0</v>
      </c>
      <c r="F8" s="19">
        <v>13899.02</v>
      </c>
      <c r="G8" s="19">
        <v>0</v>
      </c>
      <c r="H8" s="19">
        <v>0</v>
      </c>
      <c r="I8" s="19">
        <v>0</v>
      </c>
      <c r="J8" s="19">
        <v>0</v>
      </c>
      <c r="K8" s="19">
        <f t="shared" si="0"/>
        <v>13899.02</v>
      </c>
      <c r="L8" s="12">
        <f t="shared" si="1"/>
        <v>0.60430521739130438</v>
      </c>
    </row>
    <row r="9" spans="1:12" x14ac:dyDescent="0.25">
      <c r="A9" s="11" t="s">
        <v>10</v>
      </c>
      <c r="B9" s="16">
        <v>7000</v>
      </c>
      <c r="C9" s="19">
        <v>0</v>
      </c>
      <c r="D9" s="19">
        <v>0</v>
      </c>
      <c r="E9" s="19">
        <v>0</v>
      </c>
      <c r="F9" s="19">
        <v>4480.55</v>
      </c>
      <c r="G9" s="19">
        <v>0</v>
      </c>
      <c r="H9" s="19">
        <v>0</v>
      </c>
      <c r="I9" s="19">
        <v>0</v>
      </c>
      <c r="J9" s="19">
        <v>0</v>
      </c>
      <c r="K9" s="19">
        <f t="shared" si="0"/>
        <v>4480.55</v>
      </c>
      <c r="L9" s="12">
        <f t="shared" si="1"/>
        <v>0.6400785714285715</v>
      </c>
    </row>
    <row r="10" spans="1:12" x14ac:dyDescent="0.25">
      <c r="A10" s="11" t="s">
        <v>47</v>
      </c>
      <c r="B10" s="16">
        <v>10230</v>
      </c>
      <c r="C10" s="19">
        <v>0</v>
      </c>
      <c r="D10" s="19">
        <v>0</v>
      </c>
      <c r="E10" s="19">
        <v>0</v>
      </c>
      <c r="F10" s="19">
        <v>5221.47</v>
      </c>
      <c r="G10" s="19">
        <v>3421.51</v>
      </c>
      <c r="H10" s="19">
        <v>0</v>
      </c>
      <c r="I10" s="19">
        <v>0</v>
      </c>
      <c r="J10" s="19">
        <v>0</v>
      </c>
      <c r="K10" s="19">
        <f t="shared" si="0"/>
        <v>8642.98</v>
      </c>
      <c r="L10" s="12">
        <f t="shared" si="1"/>
        <v>0.84486608015640274</v>
      </c>
    </row>
    <row r="11" spans="1:12" ht="15.75" x14ac:dyDescent="0.25">
      <c r="A11" s="6" t="s">
        <v>44</v>
      </c>
      <c r="B11" s="24"/>
      <c r="C11" s="22"/>
      <c r="D11" s="22"/>
      <c r="E11" s="22"/>
      <c r="F11" s="22"/>
      <c r="G11" s="22"/>
      <c r="H11" s="22"/>
      <c r="I11" s="22"/>
      <c r="J11" s="22"/>
      <c r="K11" s="22"/>
      <c r="L11" s="23"/>
    </row>
    <row r="12" spans="1:12" x14ac:dyDescent="0.25">
      <c r="A12" s="32" t="s">
        <v>52</v>
      </c>
      <c r="B12" s="16">
        <v>4025</v>
      </c>
      <c r="C12" s="19">
        <v>0</v>
      </c>
      <c r="D12" s="19">
        <v>0</v>
      </c>
      <c r="E12" s="19">
        <v>0</v>
      </c>
      <c r="F12" s="19">
        <v>1269.76</v>
      </c>
      <c r="G12" s="19">
        <v>1293.76</v>
      </c>
      <c r="H12" s="19">
        <v>0</v>
      </c>
      <c r="I12" s="19">
        <v>0</v>
      </c>
      <c r="J12" s="19">
        <v>0</v>
      </c>
      <c r="K12" s="19">
        <f>SUM(C12:I12)</f>
        <v>2563.52</v>
      </c>
      <c r="L12" s="12">
        <f t="shared" ref="L12" si="2">SUM(K12/B12)</f>
        <v>0.63689937888198755</v>
      </c>
    </row>
    <row r="13" spans="1:12" x14ac:dyDescent="0.25">
      <c r="A13" s="32" t="s">
        <v>53</v>
      </c>
      <c r="B13" s="16">
        <v>66500</v>
      </c>
      <c r="C13" s="19">
        <v>0</v>
      </c>
      <c r="D13" s="19">
        <v>51.24</v>
      </c>
      <c r="E13" s="19">
        <v>6105</v>
      </c>
      <c r="F13" s="19">
        <v>26711.89</v>
      </c>
      <c r="G13" s="19">
        <v>371.38</v>
      </c>
      <c r="H13" s="19">
        <v>0</v>
      </c>
      <c r="I13" s="19">
        <v>0</v>
      </c>
      <c r="J13" s="19">
        <v>0</v>
      </c>
      <c r="K13" s="19">
        <f t="shared" si="0"/>
        <v>33239.509999999995</v>
      </c>
      <c r="L13" s="12">
        <f t="shared" si="1"/>
        <v>0.49984225563909768</v>
      </c>
    </row>
    <row r="14" spans="1:12" ht="15.75" x14ac:dyDescent="0.25">
      <c r="A14" s="6" t="s">
        <v>28</v>
      </c>
      <c r="B14" s="24"/>
      <c r="C14" s="22"/>
      <c r="D14" s="22"/>
      <c r="E14" s="22"/>
      <c r="F14" s="22"/>
      <c r="G14" s="22"/>
      <c r="H14" s="22"/>
      <c r="I14" s="22"/>
      <c r="J14" s="22"/>
      <c r="K14" s="22"/>
      <c r="L14" s="23"/>
    </row>
    <row r="15" spans="1:12" x14ac:dyDescent="0.25">
      <c r="A15" s="32" t="s">
        <v>49</v>
      </c>
      <c r="B15" s="16">
        <v>56000</v>
      </c>
      <c r="C15" s="19">
        <v>10445.11</v>
      </c>
      <c r="D15" s="19">
        <v>4896.7299999999996</v>
      </c>
      <c r="E15" s="19">
        <v>450</v>
      </c>
      <c r="F15" s="19">
        <v>26103.16</v>
      </c>
      <c r="G15" s="19">
        <v>212.16</v>
      </c>
      <c r="H15" s="19">
        <v>0</v>
      </c>
      <c r="I15" s="19">
        <v>0</v>
      </c>
      <c r="J15" s="19">
        <v>0</v>
      </c>
      <c r="K15" s="19">
        <f>SUM(C15:I15)</f>
        <v>42107.16</v>
      </c>
      <c r="L15" s="12">
        <f t="shared" ref="L15" si="3">SUM(K15/B15)</f>
        <v>0.75191357142857151</v>
      </c>
    </row>
    <row r="16" spans="1:12" ht="15.75" x14ac:dyDescent="0.25">
      <c r="A16" s="6" t="s">
        <v>11</v>
      </c>
      <c r="B16" s="17"/>
      <c r="C16" s="20"/>
      <c r="D16" s="20"/>
      <c r="E16" s="20"/>
      <c r="F16" s="20"/>
      <c r="G16" s="20"/>
      <c r="H16" s="20"/>
      <c r="I16" s="20"/>
      <c r="J16" s="20"/>
      <c r="K16" s="20"/>
      <c r="L16" s="10"/>
    </row>
    <row r="17" spans="1:12" x14ac:dyDescent="0.25">
      <c r="A17" s="25" t="s">
        <v>29</v>
      </c>
      <c r="B17" s="16">
        <v>2700</v>
      </c>
      <c r="C17" s="19">
        <v>0</v>
      </c>
      <c r="D17" s="19">
        <v>0</v>
      </c>
      <c r="E17" s="19">
        <v>0</v>
      </c>
      <c r="F17" s="19">
        <v>1625.37</v>
      </c>
      <c r="G17" s="19">
        <v>0</v>
      </c>
      <c r="H17" s="19">
        <v>0</v>
      </c>
      <c r="I17" s="19">
        <v>0</v>
      </c>
      <c r="J17" s="19">
        <v>0</v>
      </c>
      <c r="K17" s="19">
        <f t="shared" ref="K17:K44" si="4">SUM(C17:I17)</f>
        <v>1625.37</v>
      </c>
      <c r="L17" s="12">
        <f t="shared" ref="L17:L45" si="5">SUM(K17/B17)</f>
        <v>0.6019888888888888</v>
      </c>
    </row>
    <row r="18" spans="1:12" x14ac:dyDescent="0.25">
      <c r="A18" s="25" t="s">
        <v>30</v>
      </c>
      <c r="B18" s="16">
        <v>2700</v>
      </c>
      <c r="C18" s="19">
        <v>0</v>
      </c>
      <c r="D18" s="19">
        <v>0</v>
      </c>
      <c r="E18" s="19">
        <v>0</v>
      </c>
      <c r="F18" s="19">
        <v>839.54</v>
      </c>
      <c r="G18" s="19">
        <v>0</v>
      </c>
      <c r="H18" s="19">
        <v>0</v>
      </c>
      <c r="I18" s="19">
        <v>0</v>
      </c>
      <c r="J18" s="19">
        <v>0</v>
      </c>
      <c r="K18" s="19">
        <f t="shared" si="4"/>
        <v>839.54</v>
      </c>
      <c r="L18" s="12">
        <f t="shared" si="5"/>
        <v>0.31094074074074074</v>
      </c>
    </row>
    <row r="19" spans="1:12" x14ac:dyDescent="0.25">
      <c r="A19" s="25" t="s">
        <v>31</v>
      </c>
      <c r="B19" s="16">
        <v>2700</v>
      </c>
      <c r="C19" s="19">
        <v>0</v>
      </c>
      <c r="D19" s="19">
        <v>0</v>
      </c>
      <c r="E19" s="19">
        <v>0</v>
      </c>
      <c r="F19" s="19">
        <v>177.61</v>
      </c>
      <c r="G19" s="19">
        <v>0</v>
      </c>
      <c r="H19" s="19">
        <v>0</v>
      </c>
      <c r="I19" s="19">
        <v>0</v>
      </c>
      <c r="J19" s="19">
        <v>0</v>
      </c>
      <c r="K19" s="19">
        <f t="shared" si="4"/>
        <v>177.61</v>
      </c>
      <c r="L19" s="12">
        <f t="shared" si="5"/>
        <v>6.5781481481481482E-2</v>
      </c>
    </row>
    <row r="20" spans="1:12" x14ac:dyDescent="0.25">
      <c r="A20" s="25" t="s">
        <v>32</v>
      </c>
      <c r="B20" s="16">
        <v>1800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4"/>
        <v>0</v>
      </c>
      <c r="L20" s="12">
        <f t="shared" si="5"/>
        <v>0</v>
      </c>
    </row>
    <row r="21" spans="1:12" x14ac:dyDescent="0.25">
      <c r="A21" s="25" t="s">
        <v>33</v>
      </c>
      <c r="B21" s="16">
        <v>1800</v>
      </c>
      <c r="C21" s="19">
        <v>0</v>
      </c>
      <c r="D21" s="19">
        <v>0</v>
      </c>
      <c r="E21" s="19">
        <v>0</v>
      </c>
      <c r="F21" s="19">
        <v>192.03</v>
      </c>
      <c r="G21" s="19">
        <v>0</v>
      </c>
      <c r="H21" s="19">
        <v>0</v>
      </c>
      <c r="I21" s="19">
        <v>0</v>
      </c>
      <c r="J21" s="19">
        <v>0</v>
      </c>
      <c r="K21" s="19">
        <f t="shared" si="4"/>
        <v>192.03</v>
      </c>
      <c r="L21" s="12">
        <f t="shared" si="5"/>
        <v>0.10668333333333334</v>
      </c>
    </row>
    <row r="22" spans="1:12" x14ac:dyDescent="0.25">
      <c r="A22" s="25" t="s">
        <v>34</v>
      </c>
      <c r="B22" s="16">
        <v>1800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f t="shared" si="4"/>
        <v>0</v>
      </c>
      <c r="L22" s="12">
        <f t="shared" si="5"/>
        <v>0</v>
      </c>
    </row>
    <row r="23" spans="1:12" x14ac:dyDescent="0.25">
      <c r="A23" s="25" t="s">
        <v>35</v>
      </c>
      <c r="B23" s="16">
        <v>2700</v>
      </c>
      <c r="C23" s="19">
        <v>0</v>
      </c>
      <c r="D23" s="19">
        <v>0</v>
      </c>
      <c r="E23" s="19">
        <v>0</v>
      </c>
      <c r="F23" s="19">
        <v>1110.27</v>
      </c>
      <c r="G23" s="19">
        <v>0</v>
      </c>
      <c r="H23" s="19">
        <v>0</v>
      </c>
      <c r="I23" s="19">
        <v>0</v>
      </c>
      <c r="J23" s="19">
        <v>0</v>
      </c>
      <c r="K23" s="19">
        <f t="shared" si="4"/>
        <v>1110.27</v>
      </c>
      <c r="L23" s="12">
        <f t="shared" si="5"/>
        <v>0.41121111111111108</v>
      </c>
    </row>
    <row r="24" spans="1:12" x14ac:dyDescent="0.25">
      <c r="A24" s="25" t="s">
        <v>12</v>
      </c>
      <c r="B24" s="16">
        <v>2700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f t="shared" si="4"/>
        <v>0</v>
      </c>
      <c r="L24" s="12">
        <f t="shared" si="5"/>
        <v>0</v>
      </c>
    </row>
    <row r="25" spans="1:12" x14ac:dyDescent="0.25">
      <c r="A25" s="25" t="s">
        <v>13</v>
      </c>
      <c r="B25" s="16">
        <v>1800</v>
      </c>
      <c r="C25" s="19">
        <v>0</v>
      </c>
      <c r="D25" s="19">
        <v>0</v>
      </c>
      <c r="E25" s="19">
        <v>0</v>
      </c>
      <c r="F25" s="19">
        <v>176.11</v>
      </c>
      <c r="G25" s="19">
        <v>0</v>
      </c>
      <c r="H25" s="19">
        <v>0</v>
      </c>
      <c r="I25" s="19">
        <v>0</v>
      </c>
      <c r="J25" s="19">
        <v>0</v>
      </c>
      <c r="K25" s="19">
        <f t="shared" si="4"/>
        <v>176.11</v>
      </c>
      <c r="L25" s="12">
        <f t="shared" si="5"/>
        <v>9.7838888888888892E-2</v>
      </c>
    </row>
    <row r="26" spans="1:12" x14ac:dyDescent="0.25">
      <c r="A26" s="11" t="s">
        <v>36</v>
      </c>
      <c r="B26" s="16">
        <v>7340</v>
      </c>
      <c r="C26" s="19">
        <v>0</v>
      </c>
      <c r="D26" s="19">
        <v>0</v>
      </c>
      <c r="E26" s="19">
        <v>0</v>
      </c>
      <c r="F26" s="19">
        <v>6279.33</v>
      </c>
      <c r="G26" s="19">
        <v>776.08</v>
      </c>
      <c r="H26" s="19">
        <v>0</v>
      </c>
      <c r="I26" s="19">
        <v>0</v>
      </c>
      <c r="J26" s="19">
        <v>0</v>
      </c>
      <c r="K26" s="19">
        <f t="shared" si="4"/>
        <v>7055.41</v>
      </c>
      <c r="L26" s="12">
        <f t="shared" si="5"/>
        <v>0.96122752043596726</v>
      </c>
    </row>
    <row r="27" spans="1:12" ht="15.75" x14ac:dyDescent="0.25">
      <c r="A27" s="6" t="s">
        <v>14</v>
      </c>
      <c r="B27" s="17"/>
      <c r="C27" s="20"/>
      <c r="D27" s="20"/>
      <c r="E27" s="20"/>
      <c r="F27" s="20"/>
      <c r="G27" s="20"/>
      <c r="H27" s="20"/>
      <c r="I27" s="20"/>
      <c r="J27" s="20"/>
      <c r="K27" s="20"/>
      <c r="L27" s="10"/>
    </row>
    <row r="28" spans="1:12" x14ac:dyDescent="0.25">
      <c r="A28" s="11" t="s">
        <v>21</v>
      </c>
      <c r="B28" s="16">
        <v>200</v>
      </c>
      <c r="C28" s="19">
        <v>0</v>
      </c>
      <c r="D28" s="19">
        <v>0</v>
      </c>
      <c r="E28" s="19">
        <v>0</v>
      </c>
      <c r="F28" s="19">
        <v>51.01</v>
      </c>
      <c r="G28" s="19">
        <v>0</v>
      </c>
      <c r="H28" s="19">
        <v>0</v>
      </c>
      <c r="I28" s="19">
        <v>0</v>
      </c>
      <c r="J28" s="19">
        <v>0</v>
      </c>
      <c r="K28" s="19">
        <f t="shared" ref="K28:K31" si="6">SUM(C28:I28)</f>
        <v>51.01</v>
      </c>
      <c r="L28" s="12">
        <f t="shared" ref="L28" si="7">SUM(K28/B28)</f>
        <v>0.25505</v>
      </c>
    </row>
    <row r="29" spans="1:12" x14ac:dyDescent="0.25">
      <c r="A29" s="11" t="s">
        <v>27</v>
      </c>
      <c r="B29" s="16">
        <v>200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f t="shared" si="6"/>
        <v>0</v>
      </c>
      <c r="L29" s="12">
        <f t="shared" si="5"/>
        <v>0</v>
      </c>
    </row>
    <row r="30" spans="1:12" x14ac:dyDescent="0.25">
      <c r="A30" s="11" t="s">
        <v>43</v>
      </c>
      <c r="B30" s="16">
        <v>600</v>
      </c>
      <c r="C30" s="19">
        <v>0</v>
      </c>
      <c r="D30" s="19">
        <v>0</v>
      </c>
      <c r="E30" s="19">
        <v>0</v>
      </c>
      <c r="F30" s="19">
        <v>186.07</v>
      </c>
      <c r="G30" s="19">
        <v>0</v>
      </c>
      <c r="H30" s="19">
        <v>0</v>
      </c>
      <c r="I30" s="19">
        <v>0</v>
      </c>
      <c r="J30" s="19">
        <v>0</v>
      </c>
      <c r="K30" s="19">
        <f t="shared" si="6"/>
        <v>186.07</v>
      </c>
      <c r="L30" s="12">
        <f t="shared" si="5"/>
        <v>0.31011666666666665</v>
      </c>
    </row>
    <row r="31" spans="1:12" x14ac:dyDescent="0.25">
      <c r="A31" s="31" t="s">
        <v>54</v>
      </c>
      <c r="B31" s="16">
        <v>15000</v>
      </c>
      <c r="C31" s="19">
        <v>0</v>
      </c>
      <c r="D31" s="19">
        <v>0</v>
      </c>
      <c r="E31" s="19">
        <v>0</v>
      </c>
      <c r="F31" s="19">
        <v>12386.8</v>
      </c>
      <c r="G31" s="19">
        <v>0</v>
      </c>
      <c r="H31" s="19">
        <v>0</v>
      </c>
      <c r="I31" s="19">
        <v>0</v>
      </c>
      <c r="J31" s="19">
        <v>0</v>
      </c>
      <c r="K31" s="19">
        <f t="shared" si="6"/>
        <v>12386.8</v>
      </c>
      <c r="L31" s="12">
        <f t="shared" si="5"/>
        <v>0.82578666666666667</v>
      </c>
    </row>
    <row r="32" spans="1:12" x14ac:dyDescent="0.25">
      <c r="A32" s="11" t="s">
        <v>15</v>
      </c>
      <c r="B32" s="16">
        <v>13000</v>
      </c>
      <c r="C32" s="19">
        <v>0</v>
      </c>
      <c r="D32" s="19">
        <v>0</v>
      </c>
      <c r="E32" s="19">
        <v>2652.18</v>
      </c>
      <c r="F32" s="19">
        <v>15803.24</v>
      </c>
      <c r="G32" s="19">
        <v>0</v>
      </c>
      <c r="H32" s="19">
        <v>0</v>
      </c>
      <c r="I32" s="19">
        <v>0</v>
      </c>
      <c r="J32" s="19">
        <v>0</v>
      </c>
      <c r="K32" s="19">
        <f t="shared" si="4"/>
        <v>18455.419999999998</v>
      </c>
      <c r="L32" s="12">
        <f t="shared" si="5"/>
        <v>1.4196476923076922</v>
      </c>
    </row>
    <row r="33" spans="1:12" x14ac:dyDescent="0.25">
      <c r="A33" s="11" t="s">
        <v>16</v>
      </c>
      <c r="B33" s="16">
        <v>78000</v>
      </c>
      <c r="C33" s="19">
        <v>24474.76</v>
      </c>
      <c r="D33" s="19">
        <v>647.75</v>
      </c>
      <c r="E33" s="19">
        <v>0</v>
      </c>
      <c r="F33" s="19">
        <v>5739.17</v>
      </c>
      <c r="G33" s="19">
        <v>0</v>
      </c>
      <c r="H33" s="19">
        <v>6478.59</v>
      </c>
      <c r="I33" s="19">
        <v>19339</v>
      </c>
      <c r="J33" s="19">
        <v>0</v>
      </c>
      <c r="K33" s="19">
        <f t="shared" si="4"/>
        <v>56679.270000000004</v>
      </c>
      <c r="L33" s="12">
        <f t="shared" si="5"/>
        <v>0.72665730769230774</v>
      </c>
    </row>
    <row r="34" spans="1:12" x14ac:dyDescent="0.25">
      <c r="A34" s="11" t="s">
        <v>17</v>
      </c>
      <c r="B34" s="16">
        <v>1250</v>
      </c>
      <c r="C34" s="19">
        <v>0</v>
      </c>
      <c r="D34" s="19">
        <v>0</v>
      </c>
      <c r="E34" s="19">
        <v>0</v>
      </c>
      <c r="F34" s="19">
        <v>606.30999999999995</v>
      </c>
      <c r="G34" s="19">
        <v>0</v>
      </c>
      <c r="H34" s="19">
        <v>0</v>
      </c>
      <c r="I34" s="19">
        <v>0</v>
      </c>
      <c r="J34" s="19">
        <v>0</v>
      </c>
      <c r="K34" s="19">
        <f t="shared" si="4"/>
        <v>606.30999999999995</v>
      </c>
      <c r="L34" s="12">
        <f t="shared" si="5"/>
        <v>0.48504799999999998</v>
      </c>
    </row>
    <row r="35" spans="1:12" x14ac:dyDescent="0.25">
      <c r="A35" s="31" t="s">
        <v>56</v>
      </c>
      <c r="B35" s="16">
        <v>39700</v>
      </c>
      <c r="C35" s="19">
        <v>47596.61</v>
      </c>
      <c r="D35" s="19">
        <v>1189.05</v>
      </c>
      <c r="E35" s="19">
        <v>0</v>
      </c>
      <c r="F35" s="19">
        <v>1250.5899999999999</v>
      </c>
      <c r="G35" s="19">
        <v>0</v>
      </c>
      <c r="H35" s="19">
        <v>0</v>
      </c>
      <c r="I35" s="19">
        <v>0</v>
      </c>
      <c r="J35" s="19">
        <v>0</v>
      </c>
      <c r="K35" s="19">
        <f t="shared" si="4"/>
        <v>50036.25</v>
      </c>
      <c r="L35" s="12">
        <f t="shared" si="5"/>
        <v>1.2603589420654913</v>
      </c>
    </row>
    <row r="36" spans="1:12" x14ac:dyDescent="0.25">
      <c r="A36" s="11" t="s">
        <v>22</v>
      </c>
      <c r="B36" s="16">
        <v>2520</v>
      </c>
      <c r="C36" s="19">
        <v>0</v>
      </c>
      <c r="D36" s="19">
        <v>0</v>
      </c>
      <c r="E36" s="19">
        <v>0</v>
      </c>
      <c r="F36" s="19">
        <v>655.82</v>
      </c>
      <c r="G36" s="19">
        <v>0</v>
      </c>
      <c r="H36" s="19">
        <v>0</v>
      </c>
      <c r="I36" s="19">
        <v>0</v>
      </c>
      <c r="J36" s="19">
        <v>0</v>
      </c>
      <c r="K36" s="19">
        <f t="shared" si="4"/>
        <v>655.82</v>
      </c>
      <c r="L36" s="12">
        <f t="shared" si="5"/>
        <v>0.26024603174603178</v>
      </c>
    </row>
    <row r="37" spans="1:12" x14ac:dyDescent="0.25">
      <c r="A37" s="11" t="s">
        <v>23</v>
      </c>
      <c r="B37" s="16">
        <v>5500</v>
      </c>
      <c r="C37" s="19">
        <v>0</v>
      </c>
      <c r="D37" s="19">
        <v>0</v>
      </c>
      <c r="E37" s="19">
        <v>0</v>
      </c>
      <c r="F37" s="19">
        <v>4444.72</v>
      </c>
      <c r="G37" s="19">
        <v>0</v>
      </c>
      <c r="H37" s="19">
        <v>0</v>
      </c>
      <c r="I37" s="19">
        <v>0</v>
      </c>
      <c r="J37" s="19">
        <v>0</v>
      </c>
      <c r="K37" s="19">
        <f t="shared" si="4"/>
        <v>4444.72</v>
      </c>
      <c r="L37" s="12">
        <f t="shared" si="5"/>
        <v>0.80813090909090912</v>
      </c>
    </row>
    <row r="38" spans="1:12" ht="15.75" x14ac:dyDescent="0.25">
      <c r="A38" s="6" t="s">
        <v>18</v>
      </c>
      <c r="B38" s="17"/>
      <c r="C38" s="20"/>
      <c r="D38" s="20"/>
      <c r="E38" s="20"/>
      <c r="F38" s="20"/>
      <c r="G38" s="20"/>
      <c r="H38" s="20"/>
      <c r="I38" s="20"/>
      <c r="J38" s="20"/>
      <c r="K38" s="20"/>
      <c r="L38" s="10"/>
    </row>
    <row r="39" spans="1:12" x14ac:dyDescent="0.25">
      <c r="A39" s="11" t="s">
        <v>24</v>
      </c>
      <c r="B39" s="16">
        <v>2500</v>
      </c>
      <c r="C39" s="19">
        <v>0</v>
      </c>
      <c r="D39" s="19">
        <v>0</v>
      </c>
      <c r="E39" s="19">
        <v>525</v>
      </c>
      <c r="F39" s="19">
        <v>1555.81</v>
      </c>
      <c r="G39" s="19">
        <v>0</v>
      </c>
      <c r="H39" s="19">
        <v>0</v>
      </c>
      <c r="I39" s="19">
        <v>0</v>
      </c>
      <c r="J39" s="19">
        <v>0</v>
      </c>
      <c r="K39" s="19">
        <f t="shared" si="4"/>
        <v>2080.81</v>
      </c>
      <c r="L39" s="12">
        <f t="shared" si="5"/>
        <v>0.83232399999999995</v>
      </c>
    </row>
    <row r="40" spans="1:12" x14ac:dyDescent="0.25">
      <c r="A40" s="11" t="s">
        <v>25</v>
      </c>
      <c r="B40" s="16">
        <v>8000</v>
      </c>
      <c r="C40" s="19">
        <v>0</v>
      </c>
      <c r="D40" s="19">
        <v>0</v>
      </c>
      <c r="E40" s="19">
        <v>0</v>
      </c>
      <c r="F40" s="19">
        <v>6118.31</v>
      </c>
      <c r="G40" s="19">
        <v>0</v>
      </c>
      <c r="H40" s="19">
        <v>0</v>
      </c>
      <c r="I40" s="19">
        <v>0</v>
      </c>
      <c r="J40" s="19">
        <v>0</v>
      </c>
      <c r="K40" s="19">
        <f t="shared" si="4"/>
        <v>6118.31</v>
      </c>
      <c r="L40" s="12">
        <f t="shared" si="5"/>
        <v>0.76478875000000002</v>
      </c>
    </row>
    <row r="41" spans="1:12" x14ac:dyDescent="0.25">
      <c r="A41" s="11" t="s">
        <v>26</v>
      </c>
      <c r="B41" s="16">
        <v>8500</v>
      </c>
      <c r="C41" s="19">
        <v>0</v>
      </c>
      <c r="D41" s="19">
        <v>0</v>
      </c>
      <c r="E41" s="19">
        <v>0</v>
      </c>
      <c r="F41" s="19">
        <v>15370.08</v>
      </c>
      <c r="G41" s="19">
        <v>0</v>
      </c>
      <c r="H41" s="19">
        <v>0</v>
      </c>
      <c r="I41" s="19">
        <v>0</v>
      </c>
      <c r="J41" s="19">
        <v>0</v>
      </c>
      <c r="K41" s="19">
        <f t="shared" si="4"/>
        <v>15370.08</v>
      </c>
      <c r="L41" s="12">
        <f t="shared" si="5"/>
        <v>1.808244705882353</v>
      </c>
    </row>
    <row r="42" spans="1:12" x14ac:dyDescent="0.25">
      <c r="A42" s="11" t="s">
        <v>37</v>
      </c>
      <c r="B42" s="16">
        <v>2500</v>
      </c>
      <c r="C42" s="19">
        <v>0</v>
      </c>
      <c r="D42" s="19">
        <v>0</v>
      </c>
      <c r="E42" s="19">
        <v>0</v>
      </c>
      <c r="F42" s="19">
        <v>557.87</v>
      </c>
      <c r="G42" s="19">
        <v>0</v>
      </c>
      <c r="H42" s="19">
        <v>0</v>
      </c>
      <c r="I42" s="19">
        <v>0</v>
      </c>
      <c r="J42" s="19">
        <v>0</v>
      </c>
      <c r="K42" s="19">
        <f t="shared" si="4"/>
        <v>557.87</v>
      </c>
      <c r="L42" s="12">
        <f t="shared" si="5"/>
        <v>0.22314800000000001</v>
      </c>
    </row>
    <row r="43" spans="1:12" x14ac:dyDescent="0.25">
      <c r="A43" s="31" t="s">
        <v>55</v>
      </c>
      <c r="B43" s="16">
        <v>7000</v>
      </c>
      <c r="C43" s="19">
        <v>0</v>
      </c>
      <c r="D43" s="19">
        <v>0</v>
      </c>
      <c r="E43" s="19">
        <v>0</v>
      </c>
      <c r="F43" s="19">
        <v>2712.65</v>
      </c>
      <c r="G43" s="19">
        <v>0</v>
      </c>
      <c r="H43" s="19">
        <v>0</v>
      </c>
      <c r="I43" s="19">
        <v>0</v>
      </c>
      <c r="J43" s="19">
        <v>0</v>
      </c>
      <c r="K43" s="19">
        <f t="shared" ref="K43" si="8">SUM(C43:I43)</f>
        <v>2712.65</v>
      </c>
      <c r="L43" s="12">
        <f t="shared" ref="L43" si="9">SUM(K43/B43)</f>
        <v>0.38752142857142857</v>
      </c>
    </row>
    <row r="44" spans="1:12" x14ac:dyDescent="0.25">
      <c r="A44" s="11" t="s">
        <v>42</v>
      </c>
      <c r="B44" s="16">
        <v>7000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f t="shared" si="4"/>
        <v>0</v>
      </c>
      <c r="L44" s="12">
        <f t="shared" si="5"/>
        <v>0</v>
      </c>
    </row>
    <row r="45" spans="1:12" x14ac:dyDescent="0.25">
      <c r="A45" s="13" t="s">
        <v>19</v>
      </c>
      <c r="B45" s="18">
        <f t="shared" ref="B45:K45" si="10">SUM(B4:B44)</f>
        <v>857803</v>
      </c>
      <c r="C45" s="21">
        <f t="shared" si="10"/>
        <v>348023.66</v>
      </c>
      <c r="D45" s="21">
        <f t="shared" si="10"/>
        <v>76283.58</v>
      </c>
      <c r="E45" s="21">
        <f t="shared" si="10"/>
        <v>9732.18</v>
      </c>
      <c r="F45" s="21">
        <f t="shared" si="10"/>
        <v>185905.95999999996</v>
      </c>
      <c r="G45" s="21">
        <f t="shared" si="10"/>
        <v>8784.8200000000015</v>
      </c>
      <c r="H45" s="21">
        <f t="shared" si="10"/>
        <v>8244.68</v>
      </c>
      <c r="I45" s="21">
        <f t="shared" si="10"/>
        <v>19339</v>
      </c>
      <c r="J45" s="21"/>
      <c r="K45" s="21">
        <f t="shared" si="10"/>
        <v>656313.88</v>
      </c>
      <c r="L45" s="14">
        <f t="shared" si="5"/>
        <v>0.76511026424482076</v>
      </c>
    </row>
    <row r="46" spans="1:12" ht="15.75" x14ac:dyDescent="0.25">
      <c r="A46" s="6" t="s">
        <v>41</v>
      </c>
      <c r="B46" s="17"/>
      <c r="C46" s="20"/>
      <c r="D46" s="20"/>
      <c r="E46" s="20"/>
      <c r="F46" s="20"/>
      <c r="G46" s="20"/>
      <c r="H46" s="20"/>
      <c r="I46" s="20"/>
      <c r="J46" s="20"/>
      <c r="K46" s="20"/>
      <c r="L46" s="10"/>
    </row>
    <row r="47" spans="1:12" x14ac:dyDescent="0.25">
      <c r="A47" s="31" t="s">
        <v>57</v>
      </c>
      <c r="B47" s="16">
        <v>0</v>
      </c>
      <c r="C47" s="19">
        <v>-1485</v>
      </c>
      <c r="D47" s="19">
        <v>-190</v>
      </c>
      <c r="E47" s="19">
        <v>8236.69</v>
      </c>
      <c r="F47" s="19">
        <v>85099.04</v>
      </c>
      <c r="G47" s="19">
        <v>0</v>
      </c>
      <c r="H47" s="19">
        <v>4832.41</v>
      </c>
      <c r="I47" s="19">
        <v>30525</v>
      </c>
      <c r="J47" s="19">
        <v>42580.66</v>
      </c>
      <c r="K47" s="19">
        <f>SUM(C47:J47)</f>
        <v>169598.8</v>
      </c>
      <c r="L47" s="12" t="e">
        <f t="shared" ref="L47" si="11">SUM(K47/B47)</f>
        <v>#DIV/0!</v>
      </c>
    </row>
    <row r="48" spans="1:12" x14ac:dyDescent="0.25">
      <c r="A48" s="34" t="s">
        <v>72</v>
      </c>
      <c r="B48" s="35"/>
      <c r="C48" s="36"/>
    </row>
  </sheetData>
  <mergeCells count="2">
    <mergeCell ref="A1:L1"/>
    <mergeCell ref="A48:C48"/>
  </mergeCells>
  <pageMargins left="0.7" right="0.7" top="0.75" bottom="0.75" header="0.3" footer="0.3"/>
  <pageSetup scale="68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D17" sqref="D17"/>
    </sheetView>
  </sheetViews>
  <sheetFormatPr defaultColWidth="8.85546875" defaultRowHeight="15" x14ac:dyDescent="0.25"/>
  <cols>
    <col min="1" max="1" width="31" customWidth="1"/>
    <col min="2" max="2" width="12.7109375" customWidth="1"/>
    <col min="3" max="3" width="13.7109375" customWidth="1"/>
    <col min="4" max="4" width="10" customWidth="1"/>
  </cols>
  <sheetData>
    <row r="1" spans="1:12" x14ac:dyDescent="0.25">
      <c r="A1" s="37" t="s">
        <v>59</v>
      </c>
      <c r="B1" s="38"/>
      <c r="C1" s="38"/>
      <c r="D1" s="39"/>
      <c r="E1" s="27"/>
      <c r="F1" s="27"/>
      <c r="G1" s="27"/>
      <c r="H1" s="27"/>
      <c r="I1" s="27"/>
      <c r="J1" s="27"/>
      <c r="K1" s="27"/>
      <c r="L1" s="27"/>
    </row>
    <row r="2" spans="1:12" ht="20.25" customHeight="1" x14ac:dyDescent="0.25">
      <c r="A2" s="2" t="s">
        <v>0</v>
      </c>
      <c r="B2" s="3" t="s">
        <v>38</v>
      </c>
      <c r="C2" s="28" t="s">
        <v>68</v>
      </c>
      <c r="D2" s="2" t="s">
        <v>71</v>
      </c>
    </row>
    <row r="3" spans="1:12" x14ac:dyDescent="0.25">
      <c r="A3" s="11" t="s">
        <v>60</v>
      </c>
      <c r="B3" s="16">
        <v>217745</v>
      </c>
      <c r="C3" s="16">
        <v>5000</v>
      </c>
      <c r="D3" s="12">
        <f>SUM(C3/B3)</f>
        <v>2.2962639785069693E-2</v>
      </c>
    </row>
    <row r="4" spans="1:12" x14ac:dyDescent="0.25">
      <c r="A4" s="11" t="s">
        <v>61</v>
      </c>
      <c r="B4" s="16">
        <v>4025</v>
      </c>
      <c r="C4" s="16">
        <v>1000</v>
      </c>
      <c r="D4" s="12">
        <f>SUM(C4/B4)</f>
        <v>0.2484472049689441</v>
      </c>
    </row>
    <row r="5" spans="1:12" x14ac:dyDescent="0.25">
      <c r="A5" s="15" t="s">
        <v>62</v>
      </c>
      <c r="B5" s="16">
        <v>66500</v>
      </c>
      <c r="C5" s="16">
        <v>4000</v>
      </c>
      <c r="D5" s="12">
        <f t="shared" ref="D5:D9" si="0">SUM(C5/B5)</f>
        <v>6.0150375939849621E-2</v>
      </c>
    </row>
    <row r="6" spans="1:12" x14ac:dyDescent="0.25">
      <c r="A6" s="15" t="s">
        <v>63</v>
      </c>
      <c r="B6" s="16">
        <v>56000</v>
      </c>
      <c r="C6" s="16">
        <v>25000</v>
      </c>
      <c r="D6" s="12">
        <f t="shared" si="0"/>
        <v>0.44642857142857145</v>
      </c>
    </row>
    <row r="7" spans="1:12" x14ac:dyDescent="0.25">
      <c r="A7" s="11" t="s">
        <v>64</v>
      </c>
      <c r="B7" s="16">
        <v>15000</v>
      </c>
      <c r="C7" s="16">
        <v>2500</v>
      </c>
      <c r="D7" s="12">
        <f t="shared" si="0"/>
        <v>0.16666666666666666</v>
      </c>
    </row>
    <row r="8" spans="1:12" x14ac:dyDescent="0.25">
      <c r="A8" s="25" t="s">
        <v>65</v>
      </c>
      <c r="B8" s="16">
        <v>39700</v>
      </c>
      <c r="C8" s="16">
        <v>714.2</v>
      </c>
      <c r="D8" s="12">
        <f t="shared" si="0"/>
        <v>1.7989924433249371E-2</v>
      </c>
    </row>
    <row r="9" spans="1:12" x14ac:dyDescent="0.25">
      <c r="A9" s="25" t="s">
        <v>66</v>
      </c>
      <c r="B9" s="16">
        <v>7000</v>
      </c>
      <c r="C9" s="16">
        <v>2500</v>
      </c>
      <c r="D9" s="12">
        <f t="shared" si="0"/>
        <v>0.35714285714285715</v>
      </c>
    </row>
    <row r="10" spans="1:12" x14ac:dyDescent="0.25">
      <c r="A10" s="25" t="s">
        <v>67</v>
      </c>
      <c r="B10" s="30" t="s">
        <v>70</v>
      </c>
      <c r="C10" s="16">
        <v>60000</v>
      </c>
      <c r="D10" s="12"/>
    </row>
    <row r="11" spans="1:12" x14ac:dyDescent="0.25">
      <c r="A11" s="13" t="s">
        <v>58</v>
      </c>
      <c r="B11" s="18">
        <f>SUM(B3:B9)</f>
        <v>405970</v>
      </c>
      <c r="C11" s="18">
        <f>SUM(C3:C10)</f>
        <v>100714.2</v>
      </c>
      <c r="D11" s="14">
        <f>SUM(C11/B11)</f>
        <v>0.24808286326575854</v>
      </c>
    </row>
    <row r="12" spans="1:12" x14ac:dyDescent="0.25">
      <c r="C12" s="29" t="s">
        <v>69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F219C9297D564DAF6E9A91E74C673B" ma:contentTypeVersion="12" ma:contentTypeDescription="Create a new document." ma:contentTypeScope="" ma:versionID="11124b364a912c6efb5a3a971d436f68">
  <xsd:schema xmlns:xsd="http://www.w3.org/2001/XMLSchema" xmlns:xs="http://www.w3.org/2001/XMLSchema" xmlns:p="http://schemas.microsoft.com/office/2006/metadata/properties" xmlns:ns3="12706d57-ac99-453c-be61-e3657d87b402" xmlns:ns4="abd23475-788f-414a-9718-46f116ebfd39" targetNamespace="http://schemas.microsoft.com/office/2006/metadata/properties" ma:root="true" ma:fieldsID="19316c053bb0c2e71e3a7fcd2260ed1a" ns3:_="" ns4:_="">
    <xsd:import namespace="12706d57-ac99-453c-be61-e3657d87b402"/>
    <xsd:import namespace="abd23475-788f-414a-9718-46f116ebfd3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706d57-ac99-453c-be61-e3657d87b4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23475-788f-414a-9718-46f116ebfd3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07DDC7-0494-4B9C-AA16-312E4D928D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742233-85CD-47CE-B8A0-CC586624532E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bd23475-788f-414a-9718-46f116ebfd39"/>
    <ds:schemaRef ds:uri="12706d57-ac99-453c-be61-e3657d87b402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EEE6D90-2406-47EF-AE4A-463D4A6DCF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706d57-ac99-453c-be61-e3657d87b402"/>
    <ds:schemaRef ds:uri="abd23475-788f-414a-9718-46f116ebf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19-20 S&amp;A Expenses</vt:lpstr>
      <vt:lpstr>COVID Support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Wallack, Jessica</dc:creator>
  <cp:lastModifiedBy>Bean, Alysia</cp:lastModifiedBy>
  <cp:lastPrinted>2019-03-28T14:32:36Z</cp:lastPrinted>
  <dcterms:created xsi:type="dcterms:W3CDTF">2017-02-03T00:32:15Z</dcterms:created>
  <dcterms:modified xsi:type="dcterms:W3CDTF">2020-10-16T23:45:39Z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0x01010037F219C9297D564DAF6E9A91E74C673B</vt:lpwstr>
  </property>
</Properties>
</file>