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1793\ASG\Advisor\Budgets\S &amp; A Budgeting\S&amp;A 2016-2017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D34" i="1"/>
  <c r="C34" i="1"/>
  <c r="K32" i="1"/>
  <c r="L32" i="1" s="1"/>
  <c r="K31" i="1"/>
  <c r="L31" i="1" s="1"/>
  <c r="K30" i="1"/>
  <c r="L30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34" i="1" l="1"/>
  <c r="L34" i="1" s="1"/>
</calcChain>
</file>

<file path=xl/sharedStrings.xml><?xml version="1.0" encoding="utf-8"?>
<sst xmlns="http://schemas.openxmlformats.org/spreadsheetml/2006/main" count="41" uniqueCount="41">
  <si>
    <t>Program/Organization</t>
  </si>
  <si>
    <t>Personnel (A)</t>
  </si>
  <si>
    <t>Employee        Benefits (B)</t>
  </si>
  <si>
    <t>Professional Service Contracts [C]</t>
  </si>
  <si>
    <t>Goods [E]</t>
  </si>
  <si>
    <t>Travel (G)</t>
  </si>
  <si>
    <t>Capital Outlays (J)</t>
  </si>
  <si>
    <t>Grants, Benefits and Client     Services (N)</t>
  </si>
  <si>
    <t>Expense Total</t>
  </si>
  <si>
    <t>% Spent</t>
  </si>
  <si>
    <t xml:space="preserve">Office of Student Involvement </t>
  </si>
  <si>
    <t>Student Council</t>
  </si>
  <si>
    <t>Campus Activities Board</t>
  </si>
  <si>
    <t>Office of Student Involvement</t>
  </si>
  <si>
    <t>Peer Ambassadors</t>
  </si>
  <si>
    <t>Communication &amp; Marketing</t>
  </si>
  <si>
    <t>Student Clubs &amp; Organizations</t>
  </si>
  <si>
    <t>Automotive/CPTC Motorsports</t>
  </si>
  <si>
    <t>Engineering Club</t>
  </si>
  <si>
    <t xml:space="preserve">Club Cyber Tech </t>
  </si>
  <si>
    <t>Nursing Club</t>
  </si>
  <si>
    <t>Phi Theta Kappa</t>
  </si>
  <si>
    <t>Linux Open Source Club</t>
  </si>
  <si>
    <t>OOPS</t>
  </si>
  <si>
    <t>Institutional Support</t>
  </si>
  <si>
    <t>College Opening Services</t>
  </si>
  <si>
    <t>Graduation</t>
  </si>
  <si>
    <t>Hayes Child Development Center</t>
  </si>
  <si>
    <t>Diversity &amp; International Fair</t>
  </si>
  <si>
    <t>Career Center</t>
  </si>
  <si>
    <t>Tutoring Center</t>
  </si>
  <si>
    <t>Veteran's Resource Center</t>
  </si>
  <si>
    <t>College 101</t>
  </si>
  <si>
    <t>Auxiliary Programs</t>
  </si>
  <si>
    <t>ASG Contingency</t>
  </si>
  <si>
    <t>ASG travel</t>
  </si>
  <si>
    <t>Student Awards Ceremony</t>
  </si>
  <si>
    <t>Total</t>
  </si>
  <si>
    <t xml:space="preserve"> 2016-2017 S&amp;A EXPENSES</t>
  </si>
  <si>
    <t>16-17 Award</t>
  </si>
  <si>
    <t>Veteran's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</si>
</sst>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2">
    <xf numFmtId="0" fontId="0" fillId="0" borderId="0" xfId="0"/>
    <xf numFmtId="44" fontId="0" fillId="0" borderId="0" xfId="0" applyNumberFormat="1"/>
    <xf numFmtId="10" fontId="0" fillId="0" borderId="0" xfId="0" applyNumberFormat="1"/>
    <xf numFmtId="44" fontId="3" fillId="0" borderId="0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44" fontId="6" fillId="3" borderId="1" xfId="0" applyNumberFormat="1" applyFont="1" applyFill="1" applyBorder="1" applyAlignment="1"/>
    <xf numFmtId="44" fontId="5" fillId="3" borderId="2" xfId="0" applyNumberFormat="1" applyFont="1" applyFill="1" applyBorder="1" applyAlignment="1"/>
    <xf numFmtId="10" fontId="5" fillId="3" borderId="1" xfId="0" applyNumberFormat="1" applyFont="1" applyFill="1" applyBorder="1" applyAlignment="1"/>
    <xf numFmtId="44" fontId="6" fillId="0" borderId="0" xfId="0" applyNumberFormat="1" applyFont="1" applyFill="1" applyBorder="1" applyAlignment="1"/>
    <xf numFmtId="44" fontId="5" fillId="0" borderId="0" xfId="0" applyNumberFormat="1" applyFont="1" applyFill="1" applyBorder="1" applyAlignment="1"/>
    <xf numFmtId="0" fontId="0" fillId="0" borderId="1" xfId="0" applyBorder="1"/>
    <xf numFmtId="44" fontId="0" fillId="0" borderId="1" xfId="0" applyNumberFormat="1" applyBorder="1"/>
    <xf numFmtId="10" fontId="0" fillId="0" borderId="1" xfId="0" applyNumberFormat="1" applyBorder="1"/>
    <xf numFmtId="44" fontId="3" fillId="4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44" fontId="0" fillId="5" borderId="1" xfId="0" applyNumberFormat="1" applyFill="1" applyBorder="1"/>
    <xf numFmtId="10" fontId="0" fillId="5" borderId="1" xfId="0" applyNumberFormat="1" applyFill="1" applyBorder="1"/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topLeftCell="A16" workbookViewId="0">
      <selection activeCell="D39" sqref="D39"/>
    </sheetView>
  </sheetViews>
  <sheetFormatPr defaultRowHeight="15" x14ac:dyDescent="0.25"/>
  <cols>
    <col min="2" max="2" width="36.5703125" bestFit="1" customWidth="1"/>
    <col min="3" max="3" width="13.42578125" bestFit="1" customWidth="1"/>
    <col min="4" max="4" width="14.7109375" bestFit="1" customWidth="1"/>
    <col min="5" max="6" width="11.5703125" bestFit="1" customWidth="1"/>
    <col min="7" max="7" width="12.5703125" bestFit="1" customWidth="1"/>
    <col min="8" max="8" width="11.5703125" bestFit="1" customWidth="1"/>
    <col min="9" max="9" width="10.5703125" bestFit="1" customWidth="1"/>
    <col min="10" max="10" width="11.5703125" bestFit="1" customWidth="1"/>
    <col min="11" max="11" width="14.85546875" bestFit="1" customWidth="1"/>
    <col min="12" max="12" width="8.140625" bestFit="1" customWidth="1"/>
  </cols>
  <sheetData>
    <row r="1" spans="2:14" x14ac:dyDescent="0.25"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x14ac:dyDescent="0.25"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x14ac:dyDescent="0.25">
      <c r="B3" s="18" t="s">
        <v>38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</row>
    <row r="4" spans="2:14" ht="90" x14ac:dyDescent="0.25">
      <c r="B4" s="4" t="s">
        <v>0</v>
      </c>
      <c r="C4" s="5" t="s">
        <v>39</v>
      </c>
      <c r="D4" s="5" t="s">
        <v>1</v>
      </c>
      <c r="E4" s="6" t="s">
        <v>2</v>
      </c>
      <c r="F4" s="6" t="s">
        <v>3</v>
      </c>
      <c r="G4" s="5" t="s">
        <v>4</v>
      </c>
      <c r="H4" s="5" t="s">
        <v>5</v>
      </c>
      <c r="I4" s="6" t="s">
        <v>6</v>
      </c>
      <c r="J4" s="6" t="s">
        <v>7</v>
      </c>
      <c r="K4" s="5" t="s">
        <v>8</v>
      </c>
      <c r="L4" s="7" t="s">
        <v>9</v>
      </c>
    </row>
    <row r="5" spans="2:14" ht="15.75" x14ac:dyDescent="0.25">
      <c r="B5" s="8" t="s">
        <v>10</v>
      </c>
      <c r="C5" s="9"/>
      <c r="D5" s="9"/>
      <c r="E5" s="9"/>
      <c r="F5" s="9"/>
      <c r="G5" s="9"/>
      <c r="H5" s="10"/>
      <c r="I5" s="10"/>
      <c r="J5" s="11"/>
      <c r="K5" s="11"/>
      <c r="L5" s="12"/>
      <c r="M5" s="13"/>
      <c r="N5" s="14"/>
    </row>
    <row r="6" spans="2:14" x14ac:dyDescent="0.25">
      <c r="B6" s="15" t="s">
        <v>11</v>
      </c>
      <c r="C6" s="16">
        <v>54839</v>
      </c>
      <c r="D6" s="16">
        <v>26010.16</v>
      </c>
      <c r="E6" s="16">
        <v>571.5</v>
      </c>
      <c r="F6" s="16"/>
      <c r="G6" s="16">
        <v>3103.82</v>
      </c>
      <c r="H6" s="16">
        <v>1657.67</v>
      </c>
      <c r="I6" s="16"/>
      <c r="J6" s="16"/>
      <c r="K6" s="16">
        <f>SUM(D6:J6)</f>
        <v>31343.15</v>
      </c>
      <c r="L6" s="17">
        <f>SUM(K6/C6)</f>
        <v>0.57154853297835484</v>
      </c>
    </row>
    <row r="7" spans="2:14" x14ac:dyDescent="0.25">
      <c r="B7" s="15" t="s">
        <v>12</v>
      </c>
      <c r="C7" s="16">
        <v>116544</v>
      </c>
      <c r="D7" s="16">
        <v>25877.21</v>
      </c>
      <c r="E7" s="16">
        <v>548.76</v>
      </c>
      <c r="F7" s="16">
        <v>22229.9</v>
      </c>
      <c r="G7" s="16">
        <v>49271</v>
      </c>
      <c r="H7" s="16">
        <v>540.65</v>
      </c>
      <c r="I7" s="16"/>
      <c r="J7" s="16"/>
      <c r="K7" s="16">
        <f t="shared" ref="K7:K32" si="0">SUM(D7:J7)</f>
        <v>98467.51999999999</v>
      </c>
      <c r="L7" s="17">
        <f t="shared" ref="L7:L34" si="1">SUM(K7/C7)</f>
        <v>0.84489566172432717</v>
      </c>
    </row>
    <row r="8" spans="2:14" x14ac:dyDescent="0.25">
      <c r="B8" s="15" t="s">
        <v>13</v>
      </c>
      <c r="C8" s="16">
        <v>230300</v>
      </c>
      <c r="D8" s="16">
        <v>124940.87</v>
      </c>
      <c r="E8" s="16">
        <v>46869.03</v>
      </c>
      <c r="F8" s="16">
        <v>2012.5</v>
      </c>
      <c r="G8" s="16">
        <v>39663.769999999997</v>
      </c>
      <c r="H8" s="16">
        <v>8127.95</v>
      </c>
      <c r="I8" s="16">
        <v>809.56</v>
      </c>
      <c r="J8" s="16"/>
      <c r="K8" s="16">
        <f t="shared" si="0"/>
        <v>222423.67999999999</v>
      </c>
      <c r="L8" s="17">
        <f t="shared" si="1"/>
        <v>0.9657997394702561</v>
      </c>
    </row>
    <row r="9" spans="2:14" x14ac:dyDescent="0.25">
      <c r="B9" s="15" t="s">
        <v>14</v>
      </c>
      <c r="C9" s="16">
        <v>133300</v>
      </c>
      <c r="D9" s="16">
        <v>62079.76</v>
      </c>
      <c r="E9" s="16">
        <v>1502.97</v>
      </c>
      <c r="F9" s="16"/>
      <c r="G9" s="16">
        <v>16870.830000000002</v>
      </c>
      <c r="H9" s="16">
        <v>80</v>
      </c>
      <c r="I9" s="16"/>
      <c r="J9" s="16"/>
      <c r="K9" s="16">
        <f t="shared" si="0"/>
        <v>80533.56</v>
      </c>
      <c r="L9" s="17">
        <f t="shared" si="1"/>
        <v>0.60415273818454607</v>
      </c>
    </row>
    <row r="10" spans="2:14" x14ac:dyDescent="0.25">
      <c r="B10" s="15" t="s">
        <v>15</v>
      </c>
      <c r="C10" s="16">
        <v>26500</v>
      </c>
      <c r="D10" s="16">
        <v>16954.04</v>
      </c>
      <c r="E10" s="16">
        <v>357.26</v>
      </c>
      <c r="F10" s="16"/>
      <c r="G10" s="16">
        <v>4058.4</v>
      </c>
      <c r="H10" s="16">
        <v>80</v>
      </c>
      <c r="I10" s="16"/>
      <c r="J10" s="16"/>
      <c r="K10" s="16">
        <f t="shared" si="0"/>
        <v>21449.7</v>
      </c>
      <c r="L10" s="17">
        <f t="shared" si="1"/>
        <v>0.80942264150943399</v>
      </c>
    </row>
    <row r="11" spans="2:14" ht="15.75" x14ac:dyDescent="0.25">
      <c r="B11" s="8" t="s">
        <v>16</v>
      </c>
      <c r="C11" s="9"/>
      <c r="D11" s="9"/>
      <c r="E11" s="9"/>
      <c r="F11" s="9"/>
      <c r="G11" s="9"/>
      <c r="H11" s="9"/>
      <c r="I11" s="9"/>
      <c r="J11" s="9"/>
      <c r="K11" s="12"/>
      <c r="L11" s="12"/>
    </row>
    <row r="12" spans="2:14" x14ac:dyDescent="0.25">
      <c r="B12" s="15" t="s">
        <v>17</v>
      </c>
      <c r="C12" s="16">
        <v>1940</v>
      </c>
      <c r="D12" s="16"/>
      <c r="E12" s="16"/>
      <c r="F12" s="16"/>
      <c r="G12" s="16">
        <v>621.42999999999995</v>
      </c>
      <c r="H12" s="16"/>
      <c r="I12" s="16"/>
      <c r="J12" s="16"/>
      <c r="K12" s="16">
        <f t="shared" si="0"/>
        <v>621.42999999999995</v>
      </c>
      <c r="L12" s="17">
        <f t="shared" si="1"/>
        <v>0.3203247422680412</v>
      </c>
    </row>
    <row r="13" spans="2:14" x14ac:dyDescent="0.25">
      <c r="B13" s="15" t="s">
        <v>18</v>
      </c>
      <c r="C13" s="16">
        <v>2665</v>
      </c>
      <c r="D13" s="16"/>
      <c r="E13" s="16"/>
      <c r="F13" s="16"/>
      <c r="G13" s="16">
        <v>2189.4899999999998</v>
      </c>
      <c r="H13" s="16"/>
      <c r="I13" s="16"/>
      <c r="J13" s="16"/>
      <c r="K13" s="16">
        <f t="shared" si="0"/>
        <v>2189.4899999999998</v>
      </c>
      <c r="L13" s="17">
        <f t="shared" si="1"/>
        <v>0.82157223264540324</v>
      </c>
    </row>
    <row r="14" spans="2:14" x14ac:dyDescent="0.25">
      <c r="B14" s="15" t="s">
        <v>19</v>
      </c>
      <c r="C14" s="16">
        <v>6508</v>
      </c>
      <c r="D14" s="16"/>
      <c r="E14" s="16"/>
      <c r="F14" s="16"/>
      <c r="G14" s="16">
        <v>3514.58</v>
      </c>
      <c r="H14" s="16">
        <v>3008.22</v>
      </c>
      <c r="I14" s="16"/>
      <c r="J14" s="16"/>
      <c r="K14" s="16">
        <f t="shared" si="0"/>
        <v>6522.7999999999993</v>
      </c>
      <c r="L14" s="17">
        <f t="shared" si="1"/>
        <v>1.0022741241548863</v>
      </c>
    </row>
    <row r="15" spans="2:14" x14ac:dyDescent="0.25">
      <c r="B15" s="15" t="s">
        <v>20</v>
      </c>
      <c r="C15" s="16">
        <v>3005</v>
      </c>
      <c r="D15" s="16"/>
      <c r="E15" s="16"/>
      <c r="F15" s="16">
        <v>550</v>
      </c>
      <c r="G15" s="16">
        <v>2910.92</v>
      </c>
      <c r="H15" s="16"/>
      <c r="I15" s="16"/>
      <c r="J15" s="16"/>
      <c r="K15" s="16">
        <f t="shared" si="0"/>
        <v>3460.92</v>
      </c>
      <c r="L15" s="17">
        <f t="shared" si="1"/>
        <v>1.151720465890183</v>
      </c>
    </row>
    <row r="16" spans="2:14" x14ac:dyDescent="0.25">
      <c r="B16" s="15" t="s">
        <v>21</v>
      </c>
      <c r="C16" s="16">
        <v>4475</v>
      </c>
      <c r="D16" s="16">
        <v>-109.52</v>
      </c>
      <c r="E16" s="16">
        <v>-2.17</v>
      </c>
      <c r="F16" s="16"/>
      <c r="G16" s="16">
        <v>2800.74</v>
      </c>
      <c r="H16" s="16">
        <v>946.06</v>
      </c>
      <c r="I16" s="16"/>
      <c r="J16" s="16"/>
      <c r="K16" s="16">
        <f t="shared" si="0"/>
        <v>3635.1099999999997</v>
      </c>
      <c r="L16" s="17">
        <f t="shared" si="1"/>
        <v>0.81231508379888262</v>
      </c>
    </row>
    <row r="17" spans="2:12" x14ac:dyDescent="0.25">
      <c r="B17" s="15" t="s">
        <v>22</v>
      </c>
      <c r="C17" s="16">
        <v>2000</v>
      </c>
      <c r="D17" s="16"/>
      <c r="E17" s="16"/>
      <c r="F17" s="16"/>
      <c r="G17" s="16">
        <v>903.48</v>
      </c>
      <c r="H17" s="16"/>
      <c r="I17" s="16"/>
      <c r="J17" s="16"/>
      <c r="K17" s="16">
        <f t="shared" si="0"/>
        <v>903.48</v>
      </c>
      <c r="L17" s="17">
        <f t="shared" si="1"/>
        <v>0.45174000000000003</v>
      </c>
    </row>
    <row r="18" spans="2:12" x14ac:dyDescent="0.25">
      <c r="B18" s="15" t="s">
        <v>23</v>
      </c>
      <c r="C18" s="16">
        <v>4260</v>
      </c>
      <c r="D18" s="16"/>
      <c r="E18" s="16"/>
      <c r="F18" s="16"/>
      <c r="G18" s="16">
        <v>3201.67</v>
      </c>
      <c r="H18" s="16">
        <v>224.6</v>
      </c>
      <c r="I18" s="16"/>
      <c r="J18" s="16"/>
      <c r="K18" s="16">
        <f t="shared" si="0"/>
        <v>3426.27</v>
      </c>
      <c r="L18" s="17">
        <f t="shared" si="1"/>
        <v>0.80428873239436616</v>
      </c>
    </row>
    <row r="19" spans="2:12" x14ac:dyDescent="0.25">
      <c r="B19" s="15" t="s">
        <v>40</v>
      </c>
      <c r="C19" s="16">
        <v>2350</v>
      </c>
      <c r="D19" s="16"/>
      <c r="E19" s="16"/>
      <c r="F19" s="16"/>
      <c r="G19" s="16">
        <v>2648.43</v>
      </c>
      <c r="H19" s="16"/>
      <c r="I19" s="16"/>
      <c r="J19" s="16"/>
      <c r="K19" s="16">
        <f t="shared" si="0"/>
        <v>2648.43</v>
      </c>
      <c r="L19" s="17">
        <f t="shared" si="1"/>
        <v>1.1269914893617021</v>
      </c>
    </row>
    <row r="20" spans="2:12" ht="15.75" x14ac:dyDescent="0.25">
      <c r="B20" s="8" t="s">
        <v>24</v>
      </c>
      <c r="C20" s="9"/>
      <c r="D20" s="9"/>
      <c r="E20" s="9"/>
      <c r="F20" s="9"/>
      <c r="G20" s="9"/>
      <c r="H20" s="9"/>
      <c r="I20" s="9"/>
      <c r="J20" s="9"/>
      <c r="K20" s="12"/>
      <c r="L20" s="12"/>
    </row>
    <row r="21" spans="2:12" x14ac:dyDescent="0.25">
      <c r="B21" s="15" t="s">
        <v>25</v>
      </c>
      <c r="C21" s="16">
        <v>200</v>
      </c>
      <c r="D21" s="16"/>
      <c r="E21" s="16"/>
      <c r="F21" s="16"/>
      <c r="G21" s="16">
        <v>92.91</v>
      </c>
      <c r="H21" s="16"/>
      <c r="I21" s="16"/>
      <c r="J21" s="16"/>
      <c r="K21" s="16">
        <f t="shared" si="0"/>
        <v>92.91</v>
      </c>
      <c r="L21" s="17">
        <f t="shared" si="1"/>
        <v>0.46454999999999996</v>
      </c>
    </row>
    <row r="22" spans="2:12" x14ac:dyDescent="0.25">
      <c r="B22" s="15" t="s">
        <v>26</v>
      </c>
      <c r="C22" s="16">
        <v>12000</v>
      </c>
      <c r="D22" s="16"/>
      <c r="E22" s="16"/>
      <c r="F22" s="16">
        <v>9400</v>
      </c>
      <c r="G22" s="16">
        <v>1913.96</v>
      </c>
      <c r="H22" s="16"/>
      <c r="I22" s="16"/>
      <c r="J22" s="16"/>
      <c r="K22" s="16">
        <f t="shared" si="0"/>
        <v>11313.96</v>
      </c>
      <c r="L22" s="17">
        <f t="shared" si="1"/>
        <v>0.94282999999999995</v>
      </c>
    </row>
    <row r="23" spans="2:12" x14ac:dyDescent="0.25">
      <c r="B23" s="15" t="s">
        <v>27</v>
      </c>
      <c r="C23" s="16">
        <v>60000</v>
      </c>
      <c r="D23" s="16">
        <v>45098.52</v>
      </c>
      <c r="E23" s="16">
        <v>1974.6</v>
      </c>
      <c r="F23" s="16"/>
      <c r="G23" s="16">
        <v>149.41999999999999</v>
      </c>
      <c r="H23" s="16"/>
      <c r="I23" s="16"/>
      <c r="J23" s="16">
        <v>11393</v>
      </c>
      <c r="K23" s="16">
        <f t="shared" si="0"/>
        <v>58615.539999999994</v>
      </c>
      <c r="L23" s="17">
        <f t="shared" si="1"/>
        <v>0.97692566666666658</v>
      </c>
    </row>
    <row r="24" spans="2:12" x14ac:dyDescent="0.25">
      <c r="B24" s="15" t="s">
        <v>28</v>
      </c>
      <c r="C24" s="16">
        <v>1000</v>
      </c>
      <c r="D24" s="16"/>
      <c r="E24" s="16"/>
      <c r="F24" s="16"/>
      <c r="G24" s="16">
        <v>991.52</v>
      </c>
      <c r="H24" s="16"/>
      <c r="I24" s="16"/>
      <c r="J24" s="16"/>
      <c r="K24" s="16">
        <f t="shared" si="0"/>
        <v>991.52</v>
      </c>
      <c r="L24" s="17">
        <f t="shared" si="1"/>
        <v>0.99151999999999996</v>
      </c>
    </row>
    <row r="25" spans="2:12" x14ac:dyDescent="0.25">
      <c r="B25" s="15" t="s">
        <v>29</v>
      </c>
      <c r="C25" s="16">
        <v>1100</v>
      </c>
      <c r="D25" s="16"/>
      <c r="E25" s="16"/>
      <c r="F25" s="16"/>
      <c r="G25" s="16">
        <v>367.78</v>
      </c>
      <c r="H25" s="16"/>
      <c r="I25" s="16"/>
      <c r="J25" s="16"/>
      <c r="K25" s="16">
        <f t="shared" si="0"/>
        <v>367.78</v>
      </c>
      <c r="L25" s="17">
        <f t="shared" si="1"/>
        <v>0.3343454545454545</v>
      </c>
    </row>
    <row r="26" spans="2:12" x14ac:dyDescent="0.25">
      <c r="B26" s="15" t="s">
        <v>30</v>
      </c>
      <c r="C26" s="16">
        <v>48500</v>
      </c>
      <c r="D26" s="16">
        <v>27797.13</v>
      </c>
      <c r="E26" s="16">
        <v>706.55</v>
      </c>
      <c r="F26" s="16"/>
      <c r="G26" s="16">
        <v>733.56</v>
      </c>
      <c r="H26" s="16"/>
      <c r="I26" s="16"/>
      <c r="J26" s="16"/>
      <c r="K26" s="16">
        <f t="shared" si="0"/>
        <v>29237.24</v>
      </c>
      <c r="L26" s="17">
        <f t="shared" si="1"/>
        <v>0.60282969072164949</v>
      </c>
    </row>
    <row r="27" spans="2:12" x14ac:dyDescent="0.25">
      <c r="B27" s="15" t="s">
        <v>31</v>
      </c>
      <c r="C27" s="16">
        <v>1850</v>
      </c>
      <c r="D27" s="16"/>
      <c r="E27" s="16"/>
      <c r="F27" s="16"/>
      <c r="G27" s="16">
        <v>986.9</v>
      </c>
      <c r="H27" s="16"/>
      <c r="I27" s="16"/>
      <c r="J27" s="16"/>
      <c r="K27" s="16">
        <f t="shared" si="0"/>
        <v>986.9</v>
      </c>
      <c r="L27" s="17">
        <f t="shared" si="1"/>
        <v>0.5334594594594595</v>
      </c>
    </row>
    <row r="28" spans="2:12" x14ac:dyDescent="0.25">
      <c r="B28" s="15" t="s">
        <v>32</v>
      </c>
      <c r="C28" s="16">
        <v>3000</v>
      </c>
      <c r="D28" s="16"/>
      <c r="E28" s="16"/>
      <c r="F28" s="16"/>
      <c r="G28" s="16">
        <v>2976.22</v>
      </c>
      <c r="H28" s="16"/>
      <c r="I28" s="16"/>
      <c r="J28" s="16"/>
      <c r="K28" s="16">
        <f t="shared" si="0"/>
        <v>2976.22</v>
      </c>
      <c r="L28" s="17">
        <f t="shared" si="1"/>
        <v>0.99207333333333325</v>
      </c>
    </row>
    <row r="29" spans="2:12" ht="15.75" x14ac:dyDescent="0.25">
      <c r="B29" s="8" t="s">
        <v>33</v>
      </c>
      <c r="C29" s="9"/>
      <c r="D29" s="9"/>
      <c r="E29" s="9"/>
      <c r="F29" s="9"/>
      <c r="G29" s="9"/>
      <c r="H29" s="9"/>
      <c r="I29" s="9"/>
      <c r="J29" s="9"/>
      <c r="K29" s="12"/>
      <c r="L29" s="12"/>
    </row>
    <row r="30" spans="2:12" x14ac:dyDescent="0.25">
      <c r="B30" s="15" t="s">
        <v>34</v>
      </c>
      <c r="C30" s="16">
        <v>20000</v>
      </c>
      <c r="D30" s="16"/>
      <c r="E30" s="16"/>
      <c r="F30" s="16"/>
      <c r="G30" s="16">
        <v>9419.81</v>
      </c>
      <c r="H30" s="16"/>
      <c r="I30" s="16">
        <v>3025.07</v>
      </c>
      <c r="J30" s="16"/>
      <c r="K30" s="16">
        <f t="shared" si="0"/>
        <v>12444.88</v>
      </c>
      <c r="L30" s="17">
        <f t="shared" si="1"/>
        <v>0.62224399999999991</v>
      </c>
    </row>
    <row r="31" spans="2:12" x14ac:dyDescent="0.25">
      <c r="B31" s="15" t="s">
        <v>35</v>
      </c>
      <c r="C31" s="16">
        <v>25000</v>
      </c>
      <c r="D31" s="16"/>
      <c r="E31" s="16"/>
      <c r="F31" s="16"/>
      <c r="G31" s="16">
        <v>900</v>
      </c>
      <c r="H31" s="16">
        <v>2767.79</v>
      </c>
      <c r="I31" s="16"/>
      <c r="J31" s="16"/>
      <c r="K31" s="16">
        <f t="shared" si="0"/>
        <v>3667.79</v>
      </c>
      <c r="L31" s="17">
        <f t="shared" si="1"/>
        <v>0.1467116</v>
      </c>
    </row>
    <row r="32" spans="2:12" x14ac:dyDescent="0.25">
      <c r="B32" s="15" t="s">
        <v>36</v>
      </c>
      <c r="C32" s="16">
        <v>9000</v>
      </c>
      <c r="D32" s="16"/>
      <c r="E32" s="16"/>
      <c r="F32" s="16">
        <v>200</v>
      </c>
      <c r="G32" s="16">
        <v>7516.42</v>
      </c>
      <c r="H32" s="16"/>
      <c r="I32" s="16"/>
      <c r="J32" s="16"/>
      <c r="K32" s="16">
        <f t="shared" si="0"/>
        <v>7716.42</v>
      </c>
      <c r="L32" s="17">
        <f t="shared" si="1"/>
        <v>0.85738000000000003</v>
      </c>
    </row>
    <row r="33" spans="2:12" x14ac:dyDescent="0.2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2:12" x14ac:dyDescent="0.25">
      <c r="B34" s="19" t="s">
        <v>37</v>
      </c>
      <c r="C34" s="20">
        <f>SUM(C6:C32)</f>
        <v>770336</v>
      </c>
      <c r="D34" s="20">
        <f t="shared" ref="D34:K34" si="2">SUM(D6:D32)</f>
        <v>328648.17000000004</v>
      </c>
      <c r="E34" s="20">
        <f t="shared" si="2"/>
        <v>52528.500000000007</v>
      </c>
      <c r="F34" s="20">
        <f t="shared" si="2"/>
        <v>34392.400000000001</v>
      </c>
      <c r="G34" s="20">
        <f t="shared" si="2"/>
        <v>157807.06</v>
      </c>
      <c r="H34" s="20">
        <f t="shared" si="2"/>
        <v>17432.939999999999</v>
      </c>
      <c r="I34" s="20">
        <f t="shared" si="2"/>
        <v>3834.63</v>
      </c>
      <c r="J34" s="20">
        <f t="shared" si="2"/>
        <v>11393</v>
      </c>
      <c r="K34" s="20">
        <f t="shared" si="2"/>
        <v>606036.70000000007</v>
      </c>
      <c r="L34" s="21">
        <f t="shared" si="1"/>
        <v>0.78671735450504721</v>
      </c>
    </row>
    <row r="35" spans="2:12" x14ac:dyDescent="0.25">
      <c r="C35" s="1"/>
      <c r="D35" s="1"/>
      <c r="E35" s="1"/>
      <c r="F35" s="1"/>
      <c r="G35" s="1"/>
      <c r="H35" s="1"/>
      <c r="I35" s="1"/>
      <c r="J35" s="1"/>
      <c r="K35" s="1"/>
      <c r="L35" s="2"/>
    </row>
  </sheetData>
  <mergeCells count="1">
    <mergeCell ref="B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Wallack, Jessica</dc:creator>
  <cp:lastModifiedBy>Wallack, Jessica</cp:lastModifiedBy>
  <dcterms:created xsi:type="dcterms:W3CDTF">2017-02-03T00:32:15Z</dcterms:created>
  <dcterms:modified xsi:type="dcterms:W3CDTF">2017-08-29T15:54:03Z</dcterms:modified>
</cp:coreProperties>
</file>